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ARCHES\3-TRAVAUX\MAPA\25A0021 MAPA-Remplacements caissons VMC bâtiments - IAD-IAM-IARA-PC\2 - Phase consultation\A - Préparation\DCE Doc de travail\01 Pièces contractuelles\"/>
    </mc:Choice>
  </mc:AlternateContent>
  <xr:revisionPtr revIDLastSave="0" documentId="13_ncr:1_{739932BC-B48B-43B5-A3DE-F3C0845C82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ENTILATION" sheetId="5" r:id="rId1"/>
  </sheets>
  <definedNames>
    <definedName name="_xlnm.Print_Titles" localSheetId="0">VENTILATION!$1:$2</definedName>
    <definedName name="_xlnm.Print_Area" localSheetId="0">VENTILATION!$A$1:$F$58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5" l="1"/>
  <c r="F51" i="5"/>
  <c r="F50" i="5"/>
  <c r="F49" i="5"/>
  <c r="F48" i="5"/>
  <c r="F47" i="5"/>
  <c r="F45" i="5"/>
  <c r="F44" i="5"/>
  <c r="F43" i="5"/>
  <c r="F42" i="5"/>
  <c r="F41" i="5"/>
  <c r="F39" i="5"/>
  <c r="F38" i="5"/>
  <c r="F37" i="5"/>
  <c r="F36" i="5"/>
  <c r="F33" i="5"/>
  <c r="F31" i="5"/>
  <c r="F30" i="5"/>
  <c r="F28" i="5"/>
  <c r="F27" i="5"/>
  <c r="F26" i="5"/>
  <c r="F25" i="5"/>
  <c r="F24" i="5"/>
  <c r="F22" i="5"/>
  <c r="F21" i="5"/>
  <c r="F19" i="5"/>
  <c r="F18" i="5"/>
  <c r="F10" i="5"/>
  <c r="F11" i="5"/>
  <c r="F12" i="5"/>
  <c r="F13" i="5"/>
  <c r="F14" i="5"/>
  <c r="F15" i="5"/>
  <c r="F16" i="5"/>
  <c r="F9" i="5"/>
  <c r="F8" i="5"/>
  <c r="F5" i="5"/>
  <c r="F55" i="5" l="1"/>
  <c r="F56" i="5" s="1"/>
  <c r="F57" i="5" s="1"/>
</calcChain>
</file>

<file path=xl/sharedStrings.xml><?xml version="1.0" encoding="utf-8"?>
<sst xmlns="http://schemas.openxmlformats.org/spreadsheetml/2006/main" count="158" uniqueCount="88">
  <si>
    <t>Montant TTC</t>
  </si>
  <si>
    <t>U</t>
  </si>
  <si>
    <t>Quantité</t>
  </si>
  <si>
    <t>PU en €</t>
  </si>
  <si>
    <t>Total HT en €</t>
  </si>
  <si>
    <t>CH3</t>
  </si>
  <si>
    <t>CH4</t>
  </si>
  <si>
    <t>ENS</t>
  </si>
  <si>
    <t>ART</t>
  </si>
  <si>
    <t>005-A290</t>
  </si>
  <si>
    <t>ART</t>
  </si>
  <si>
    <t>001-L044</t>
  </si>
  <si>
    <t>2-1</t>
  </si>
  <si>
    <t xml:space="preserve">2-1 1 </t>
  </si>
  <si>
    <t>NETTOYAGE ET DECHETS DE CHANTIER</t>
  </si>
  <si>
    <t>CH3</t>
  </si>
  <si>
    <t>Déchets et nettoyage</t>
  </si>
  <si>
    <t>ENS</t>
  </si>
  <si>
    <t>ART</t>
  </si>
  <si>
    <t>001-A038</t>
  </si>
  <si>
    <t>TOTHT</t>
  </si>
  <si>
    <t>TVA</t>
  </si>
  <si>
    <t>TOTTTC</t>
  </si>
  <si>
    <t>DEVIS
ENTREPRISE
____________</t>
  </si>
  <si>
    <t>Montant TVA à 20%</t>
  </si>
  <si>
    <t xml:space="preserve">NOTAS : </t>
  </si>
  <si>
    <t>L'entreprise devra obligatoirement remplir toutes les cases de la présente D.P.G.F..</t>
  </si>
  <si>
    <t>Les prix unitaires incluent toutes les prescriptions du C.C.T.P.</t>
  </si>
  <si>
    <t>Les matériels et les équipements devront être conformes au C.C.T.P.</t>
  </si>
  <si>
    <t>Nom &amp; Prénom : _____________________________________________</t>
  </si>
  <si>
    <t>agissant en qualité de  : _______________________________________</t>
  </si>
  <si>
    <t>pour le compte de l’entreprise  : ________________________________</t>
  </si>
  <si>
    <t>A  ……..……………………….. , le ………/………./.……….</t>
  </si>
  <si>
    <r>
      <t xml:space="preserve">Signature et cachet </t>
    </r>
    <r>
      <rPr>
        <sz val="10"/>
        <color rgb="FFFF0000"/>
        <rFont val="Calibri"/>
        <family val="2"/>
        <scheme val="minor"/>
      </rPr>
      <t>ou e.signature</t>
    </r>
  </si>
  <si>
    <t xml:space="preserve">6 1 </t>
  </si>
  <si>
    <t>REMPLACEMENT DES CAISSONS VMC_SITE DIJON</t>
  </si>
  <si>
    <t>Description des ouvrages</t>
  </si>
  <si>
    <t>Neutralisation, dépose, évacuation</t>
  </si>
  <si>
    <t xml:space="preserve">2-1 2 </t>
  </si>
  <si>
    <t>Groupe d'extraction</t>
  </si>
  <si>
    <t>vekita 2000i Ve7 (Extracteur salle de travail SUD)</t>
  </si>
  <si>
    <t>Mini VEC 160B Ve2</t>
  </si>
  <si>
    <t>vekita 700i</t>
  </si>
  <si>
    <t>vekita 2000i</t>
  </si>
  <si>
    <t xml:space="preserve">vekita 2000i </t>
  </si>
  <si>
    <t>VMC SF:</t>
  </si>
  <si>
    <t xml:space="preserve">vekita 700i </t>
  </si>
  <si>
    <t>vekita 3000i laboratoire Nord (extraction pour compenser le souflage de la CTA dans les locaux concernés)</t>
  </si>
  <si>
    <t xml:space="preserve">vekita 3000i laboratoire Sud (extraction pour compenser le souflage de la CTA dans les locaux concernés) </t>
  </si>
  <si>
    <t>Batiment : COMBE BERTHAUX</t>
  </si>
  <si>
    <t xml:space="preserve">extracteur "détente bar" France AIR type SILENS AIR 345C (1000m3/h) : </t>
  </si>
  <si>
    <t xml:space="preserve">extrateur "sanitaires"France AIR type SILENS AIR 200C (330 m3/h) </t>
  </si>
  <si>
    <t xml:space="preserve">2 caissons VMC </t>
  </si>
  <si>
    <t>caisson VMC</t>
  </si>
  <si>
    <t xml:space="preserve">extraction commandé en même temps que la CTA de soufflage avec batterie chaude: ATLANTIC type CRITAIR M9I </t>
  </si>
  <si>
    <t>extraction simple flux dans le faux plafond</t>
  </si>
  <si>
    <t>extraction Nord</t>
  </si>
  <si>
    <t>extraction Sud</t>
  </si>
  <si>
    <t>extraction Centre</t>
  </si>
  <si>
    <t>Bâtiment : CHAMPS PREVOIS</t>
  </si>
  <si>
    <t xml:space="preserve">Bâtiment : LONGELLES </t>
  </si>
  <si>
    <t>Bâtiment : GRANDS CHAMPS</t>
  </si>
  <si>
    <t>Bâtiment : PEJOCES</t>
  </si>
  <si>
    <t>VMC France AIR type Rectylis 300 ISOLE 90m3/h (en faux plafond)</t>
  </si>
  <si>
    <t xml:space="preserve">VMC France AIR type Rectylis 900 ISOLE 300m3/h (en faux plafond) </t>
  </si>
  <si>
    <t>Bâtiment : MEDIADOC</t>
  </si>
  <si>
    <t>extraction sanitaire ABB VIM type KSTT (6120m3/h)</t>
  </si>
  <si>
    <t>Bâtiment : RESIDENCE MAGON</t>
  </si>
  <si>
    <t>VE3"cuisine/entretien : VEKITA 450 + (320 m3/h</t>
  </si>
  <si>
    <t>VE6"salle réunions/sanitaires" CVEC1500 (680m3/h)</t>
  </si>
  <si>
    <t>VE14"logement E" ALDES type CEV 382B (1235-5320 m3)</t>
  </si>
  <si>
    <t xml:space="preserve">VE9 "logement C": ALDES EasyVec C4 mw 2500 </t>
  </si>
  <si>
    <t xml:space="preserve">VE11"logement B" : ALDES Type VEC 271B (760-880m3/h), </t>
  </si>
  <si>
    <t>VE13"logement D": ALDES Type VEC 382B (1235-5320m3/h)</t>
  </si>
  <si>
    <t>VE1"local poubelle": ALDES Type Mini VEC180 (300m3/h</t>
  </si>
  <si>
    <t>VE2"cuisine/entretien":ALDES Type  VEKITA 450+ (320m3/h)</t>
  </si>
  <si>
    <t>VE5"laverie/lingerie": ALDES Type VEKITA 700+ (480 m3/h)</t>
  </si>
  <si>
    <t>VEC 321AC</t>
  </si>
  <si>
    <t>VEC 2382B</t>
  </si>
  <si>
    <t>CVEC 2500</t>
  </si>
  <si>
    <t>VEC 382B</t>
  </si>
  <si>
    <t>VEKITA</t>
  </si>
  <si>
    <t>Aile A</t>
  </si>
  <si>
    <t>Aile BD</t>
  </si>
  <si>
    <t>Aile CE</t>
  </si>
  <si>
    <t>L'INSTITUT AGRO DIJON
Travaux de remplacement caissons VMC
26 boulevard Docteur Petitjean à DIJON (21000)</t>
  </si>
  <si>
    <t>VENTILATION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</si>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</sst>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\ &quot;€&quot;;[Red]#,##0.00\ &quot;€&quot;"/>
  </numFmts>
  <fonts count="3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sz val="14"/>
      <color rgb="FF000000"/>
      <name val="Calibri"/>
      <family val="1"/>
    </font>
    <font>
      <sz val="10"/>
      <color rgb="FF000000"/>
      <name val="Arial Rounded MT Bold"/>
      <family val="1"/>
    </font>
    <font>
      <b/>
      <sz val="12"/>
      <color rgb="FF000000"/>
      <name val="Calibri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Times New Roman"/>
      <family val="1"/>
    </font>
    <font>
      <sz val="10"/>
      <color rgb="FFFF0000"/>
      <name val="Arial"/>
      <family val="1"/>
    </font>
    <font>
      <b/>
      <u/>
      <sz val="9"/>
      <color rgb="FF000000"/>
      <name val="Arial"/>
      <family val="1"/>
    </font>
    <font>
      <sz val="8"/>
      <color rgb="FF000000"/>
      <name val="Arial"/>
      <family val="1"/>
    </font>
    <font>
      <i/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4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49" fontId="17" fillId="0" borderId="0" applyFill="0"/>
    <xf numFmtId="49" fontId="17" fillId="0" borderId="0" applyFill="0"/>
    <xf numFmtId="49" fontId="17" fillId="0" borderId="0" applyFill="0"/>
  </cellStyleXfs>
  <cellXfs count="79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vertical="center"/>
    </xf>
    <xf numFmtId="0" fontId="19" fillId="0" borderId="10" xfId="46" applyNumberFormat="1" applyFont="1" applyBorder="1" applyAlignment="1">
      <alignment horizontal="left" vertical="center" wrapText="1"/>
    </xf>
    <xf numFmtId="0" fontId="18" fillId="0" borderId="11" xfId="46" applyNumberFormat="1" applyFont="1" applyBorder="1" applyAlignment="1">
      <alignment horizontal="left" vertical="center" wrapText="1"/>
    </xf>
    <xf numFmtId="0" fontId="19" fillId="0" borderId="17" xfId="46" applyNumberFormat="1" applyFont="1" applyBorder="1" applyAlignment="1">
      <alignment horizontal="center" vertical="center" wrapText="1"/>
    </xf>
    <xf numFmtId="0" fontId="19" fillId="0" borderId="18" xfId="46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21" fillId="3" borderId="6" xfId="14" applyFont="1" applyBorder="1" applyAlignment="1">
      <alignment horizontal="left" vertical="center" wrapText="1"/>
    </xf>
    <xf numFmtId="0" fontId="20" fillId="2" borderId="6" xfId="10" applyFont="1" applyBorder="1" applyAlignment="1">
      <alignment horizontal="left" vertical="center" wrapText="1"/>
    </xf>
    <xf numFmtId="0" fontId="23" fillId="0" borderId="0" xfId="0" applyFont="1"/>
    <xf numFmtId="49" fontId="23" fillId="0" borderId="0" xfId="0" applyNumberFormat="1" applyFont="1" applyAlignment="1">
      <alignment horizontal="left" vertical="top" wrapText="1"/>
    </xf>
    <xf numFmtId="0" fontId="20" fillId="2" borderId="19" xfId="10" applyFont="1" applyBorder="1" applyAlignment="1">
      <alignment horizontal="left" vertical="center" wrapText="1"/>
    </xf>
    <xf numFmtId="0" fontId="21" fillId="3" borderId="19" xfId="14" applyFont="1" applyBorder="1" applyAlignment="1">
      <alignment horizontal="left" vertical="center" wrapText="1"/>
    </xf>
    <xf numFmtId="0" fontId="20" fillId="2" borderId="11" xfId="10" applyFont="1" applyBorder="1" applyAlignment="1">
      <alignment horizontal="left" vertical="center" wrapText="1"/>
    </xf>
    <xf numFmtId="0" fontId="23" fillId="0" borderId="21" xfId="0" applyFont="1" applyBorder="1"/>
    <xf numFmtId="0" fontId="0" fillId="0" borderId="21" xfId="0" applyBorder="1"/>
    <xf numFmtId="0" fontId="22" fillId="0" borderId="0" xfId="0" applyFont="1"/>
    <xf numFmtId="0" fontId="0" fillId="0" borderId="23" xfId="0" applyBorder="1"/>
    <xf numFmtId="0" fontId="0" fillId="0" borderId="27" xfId="0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2" fillId="0" borderId="24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8" fillId="0" borderId="0" xfId="0" applyFont="1"/>
    <xf numFmtId="0" fontId="29" fillId="0" borderId="0" xfId="0" applyFont="1" applyAlignment="1">
      <alignment vertical="center"/>
    </xf>
    <xf numFmtId="0" fontId="30" fillId="0" borderId="0" xfId="0" applyFont="1"/>
    <xf numFmtId="164" fontId="22" fillId="0" borderId="20" xfId="0" applyNumberFormat="1" applyFont="1" applyFill="1" applyBorder="1" applyAlignment="1">
      <alignment horizontal="right" vertical="center" wrapText="1"/>
    </xf>
    <xf numFmtId="164" fontId="22" fillId="0" borderId="19" xfId="0" applyNumberFormat="1" applyFont="1" applyFill="1" applyBorder="1" applyAlignment="1">
      <alignment horizontal="right" vertical="center" wrapText="1"/>
    </xf>
    <xf numFmtId="166" fontId="2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20" xfId="0" applyNumberFormat="1" applyFont="1" applyFill="1" applyBorder="1" applyAlignment="1">
      <alignment horizontal="right" vertical="center" wrapText="1" indent="1"/>
    </xf>
    <xf numFmtId="166" fontId="22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0" xfId="0" applyNumberFormat="1" applyFont="1" applyFill="1" applyBorder="1" applyAlignment="1">
      <alignment horizontal="right" vertical="center" wrapText="1" indent="1"/>
    </xf>
    <xf numFmtId="0" fontId="20" fillId="2" borderId="10" xfId="1" applyFont="1" applyFill="1" applyBorder="1" applyAlignment="1">
      <alignment horizontal="left" vertical="center" wrapText="1"/>
    </xf>
    <xf numFmtId="0" fontId="21" fillId="3" borderId="10" xfId="1" quotePrefix="1" applyFont="1" applyFill="1" applyBorder="1" applyAlignment="1">
      <alignment horizontal="left" vertical="center" wrapText="1"/>
    </xf>
    <xf numFmtId="0" fontId="24" fillId="0" borderId="10" xfId="1" quotePrefix="1" applyFont="1" applyFill="1" applyBorder="1" applyAlignment="1">
      <alignment horizontal="left" vertical="center" wrapText="1"/>
    </xf>
    <xf numFmtId="0" fontId="24" fillId="0" borderId="6" xfId="27" applyFont="1" applyFill="1" applyBorder="1" applyAlignment="1">
      <alignment horizontal="left" vertical="center" wrapText="1"/>
    </xf>
    <xf numFmtId="0" fontId="21" fillId="0" borderId="6" xfId="27" applyFont="1" applyFill="1" applyBorder="1" applyAlignment="1">
      <alignment horizontal="center" vertical="center" wrapText="1"/>
    </xf>
    <xf numFmtId="0" fontId="24" fillId="0" borderId="5" xfId="1" quotePrefix="1" applyFont="1" applyFill="1" applyBorder="1" applyAlignment="1">
      <alignment horizontal="right" vertical="center" wrapText="1"/>
    </xf>
    <xf numFmtId="0" fontId="24" fillId="0" borderId="4" xfId="27" applyFont="1" applyFill="1" applyBorder="1" applyAlignment="1">
      <alignment horizontal="left" vertical="center" wrapText="1"/>
    </xf>
    <xf numFmtId="0" fontId="24" fillId="0" borderId="9" xfId="1" quotePrefix="1" applyFont="1" applyFill="1" applyBorder="1" applyAlignment="1">
      <alignment horizontal="right" vertical="center" wrapText="1"/>
    </xf>
    <xf numFmtId="0" fontId="24" fillId="0" borderId="8" xfId="27" applyFont="1" applyFill="1" applyBorder="1" applyAlignment="1">
      <alignment horizontal="left" vertical="center" wrapText="1"/>
    </xf>
    <xf numFmtId="0" fontId="24" fillId="0" borderId="3" xfId="1" quotePrefix="1" applyFont="1" applyFill="1" applyBorder="1" applyAlignment="1">
      <alignment horizontal="right" vertical="center" wrapText="1"/>
    </xf>
    <xf numFmtId="0" fontId="21" fillId="0" borderId="28" xfId="27" applyFont="1" applyFill="1" applyBorder="1" applyAlignment="1">
      <alignment horizontal="center" vertical="center" wrapText="1"/>
    </xf>
    <xf numFmtId="0" fontId="24" fillId="0" borderId="7" xfId="27" applyFont="1" applyFill="1" applyBorder="1" applyAlignment="1">
      <alignment horizontal="left" vertical="center" wrapText="1"/>
    </xf>
    <xf numFmtId="0" fontId="21" fillId="0" borderId="11" xfId="27" applyFont="1" applyFill="1" applyBorder="1" applyAlignment="1">
      <alignment horizontal="center" vertical="center" wrapText="1"/>
    </xf>
    <xf numFmtId="0" fontId="24" fillId="0" borderId="5" xfId="1" quotePrefix="1" applyFont="1" applyFill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24" fillId="0" borderId="5" xfId="1" applyFont="1" applyFill="1" applyBorder="1" applyAlignment="1">
      <alignment horizontal="left" vertical="center" wrapText="1"/>
    </xf>
    <xf numFmtId="49" fontId="19" fillId="0" borderId="16" xfId="46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164" fontId="22" fillId="0" borderId="6" xfId="0" applyNumberFormat="1" applyFont="1" applyFill="1" applyBorder="1" applyAlignment="1">
      <alignment horizontal="center" vertical="center" wrapText="1"/>
    </xf>
    <xf numFmtId="164" fontId="22" fillId="0" borderId="28" xfId="0" applyNumberFormat="1" applyFont="1" applyFill="1" applyBorder="1" applyAlignment="1">
      <alignment horizontal="center" vertical="center" wrapText="1"/>
    </xf>
    <xf numFmtId="164" fontId="22" fillId="0" borderId="29" xfId="0" applyNumberFormat="1" applyFont="1" applyFill="1" applyBorder="1" applyAlignment="1">
      <alignment horizontal="right" vertical="center" wrapText="1"/>
    </xf>
    <xf numFmtId="166" fontId="22" fillId="0" borderId="8" xfId="0" applyNumberFormat="1" applyFont="1" applyFill="1" applyBorder="1" applyAlignment="1">
      <alignment horizontal="right" vertical="center" wrapText="1" indent="1"/>
    </xf>
    <xf numFmtId="164" fontId="22" fillId="0" borderId="8" xfId="0" applyNumberFormat="1" applyFont="1" applyFill="1" applyBorder="1" applyAlignment="1">
      <alignment horizontal="center" vertical="center" wrapText="1"/>
    </xf>
    <xf numFmtId="49" fontId="23" fillId="6" borderId="0" xfId="47" applyFont="1" applyFill="1" applyAlignment="1" applyProtection="1">
      <alignment vertical="center"/>
      <protection locked="0"/>
    </xf>
    <xf numFmtId="165" fontId="22" fillId="0" borderId="6" xfId="0" applyNumberFormat="1" applyFont="1" applyFill="1" applyBorder="1" applyAlignment="1">
      <alignment horizontal="center" vertical="center" wrapText="1"/>
    </xf>
    <xf numFmtId="165" fontId="22" fillId="0" borderId="28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166" fontId="22" fillId="0" borderId="17" xfId="0" applyNumberFormat="1" applyFont="1" applyFill="1" applyBorder="1" applyAlignment="1">
      <alignment horizontal="right" vertical="center" wrapText="1" indent="1"/>
    </xf>
    <xf numFmtId="166" fontId="22" fillId="0" borderId="19" xfId="0" applyNumberFormat="1" applyFont="1" applyFill="1" applyBorder="1" applyAlignment="1">
      <alignment horizontal="right" vertical="center" wrapText="1" indent="1"/>
    </xf>
    <xf numFmtId="165" fontId="22" fillId="0" borderId="17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9" fontId="18" fillId="5" borderId="13" xfId="45" applyFont="1" applyFill="1" applyBorder="1" applyAlignment="1">
      <alignment horizontal="center" vertical="center" wrapText="1"/>
    </xf>
    <xf numFmtId="49" fontId="18" fillId="5" borderId="14" xfId="45" applyFont="1" applyFill="1" applyBorder="1" applyAlignment="1">
      <alignment horizontal="center" vertical="center" wrapText="1"/>
    </xf>
    <xf numFmtId="49" fontId="18" fillId="5" borderId="15" xfId="45" applyFont="1" applyFill="1" applyBorder="1" applyAlignment="1">
      <alignment horizontal="center" vertical="center" wrapText="1"/>
    </xf>
    <xf numFmtId="166" fontId="19" fillId="0" borderId="22" xfId="0" applyNumberFormat="1" applyFont="1" applyFill="1" applyBorder="1" applyAlignment="1">
      <alignment horizontal="right" vertical="center" wrapText="1" indent="1"/>
    </xf>
    <xf numFmtId="166" fontId="25" fillId="0" borderId="22" xfId="0" applyNumberFormat="1" applyFont="1" applyFill="1" applyBorder="1" applyAlignment="1">
      <alignment horizontal="right" vertical="center" wrapText="1" inden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C4C053F-25C9-427C-B470-B261C2F00218}"/>
    <cellStyle name="Normal 3" xfId="47" xr:uid="{531D6F13-835A-4240-94F1-B6454AC69CD3}"/>
    <cellStyle name="Normal 4" xfId="46" xr:uid="{AE4B6932-01FE-493C-B8D7-24010547AB58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B9DE-F029-4E2C-A959-8618588086B5}">
  <sheetPr>
    <pageSetUpPr fitToPage="1"/>
  </sheetPr>
  <dimension ref="A1:ZZ6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5" sqref="E5"/>
    </sheetView>
  </sheetViews>
  <sheetFormatPr baseColWidth="10" defaultColWidth="10.7109375" defaultRowHeight="15" x14ac:dyDescent="0.25"/>
  <cols>
    <col min="1" max="1" width="10.7109375" customWidth="1"/>
    <col min="2" max="2" width="65.7109375" customWidth="1"/>
    <col min="3" max="3" width="5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s="2" customFormat="1" ht="69.400000000000006" customHeight="1" x14ac:dyDescent="0.25">
      <c r="A1" s="72" t="s">
        <v>85</v>
      </c>
      <c r="B1" s="73"/>
      <c r="C1" s="74" t="s">
        <v>23</v>
      </c>
      <c r="D1" s="75"/>
      <c r="E1" s="75"/>
      <c r="F1" s="76"/>
    </row>
    <row r="2" spans="1:702" s="2" customFormat="1" ht="20.100000000000001" customHeight="1" x14ac:dyDescent="0.25">
      <c r="A2" s="3"/>
      <c r="B2" s="4" t="s">
        <v>35</v>
      </c>
      <c r="C2" s="54" t="s">
        <v>1</v>
      </c>
      <c r="D2" s="5" t="s">
        <v>2</v>
      </c>
      <c r="E2" s="5" t="s">
        <v>3</v>
      </c>
      <c r="F2" s="6" t="s">
        <v>4</v>
      </c>
      <c r="G2" s="7"/>
    </row>
    <row r="3" spans="1:702" s="10" customFormat="1" ht="20.100000000000001" customHeight="1" x14ac:dyDescent="0.2">
      <c r="A3" s="38">
        <v>2</v>
      </c>
      <c r="B3" s="9" t="s">
        <v>86</v>
      </c>
      <c r="C3" s="9"/>
      <c r="D3" s="9"/>
      <c r="E3" s="9"/>
      <c r="F3" s="12"/>
      <c r="ZY3" s="10" t="s">
        <v>5</v>
      </c>
      <c r="ZZ3" s="11"/>
    </row>
    <row r="4" spans="1:702" ht="20.100000000000001" customHeight="1" x14ac:dyDescent="0.25">
      <c r="A4" s="39" t="s">
        <v>12</v>
      </c>
      <c r="B4" s="8" t="s">
        <v>36</v>
      </c>
      <c r="C4" s="8"/>
      <c r="D4" s="8"/>
      <c r="E4" s="8"/>
      <c r="F4" s="13"/>
      <c r="ZY4" t="s">
        <v>6</v>
      </c>
      <c r="ZZ4" s="1"/>
    </row>
    <row r="5" spans="1:702" ht="20.100000000000001" customHeight="1" x14ac:dyDescent="0.25">
      <c r="A5" s="40" t="s">
        <v>13</v>
      </c>
      <c r="B5" s="41" t="s">
        <v>37</v>
      </c>
      <c r="C5" s="55" t="s">
        <v>7</v>
      </c>
      <c r="D5" s="68">
        <v>1</v>
      </c>
      <c r="E5" s="34"/>
      <c r="F5" s="35">
        <f>ROUND(D5*E5,2)</f>
        <v>0</v>
      </c>
      <c r="ZY5" t="s">
        <v>8</v>
      </c>
      <c r="ZZ5" s="1" t="s">
        <v>9</v>
      </c>
    </row>
    <row r="6" spans="1:702" ht="20.100000000000001" customHeight="1" x14ac:dyDescent="0.25">
      <c r="A6" s="40" t="s">
        <v>38</v>
      </c>
      <c r="B6" s="41" t="s">
        <v>39</v>
      </c>
      <c r="C6" s="56"/>
      <c r="D6" s="71"/>
      <c r="E6" s="69"/>
      <c r="F6" s="70"/>
      <c r="ZY6" t="s">
        <v>10</v>
      </c>
      <c r="ZZ6" s="1" t="s">
        <v>11</v>
      </c>
    </row>
    <row r="7" spans="1:702" ht="20.100000000000001" customHeight="1" x14ac:dyDescent="0.25">
      <c r="A7" s="40"/>
      <c r="B7" s="42" t="s">
        <v>49</v>
      </c>
      <c r="C7" s="56"/>
      <c r="D7" s="66"/>
      <c r="E7" s="60"/>
      <c r="F7" s="33"/>
      <c r="ZZ7" s="1"/>
    </row>
    <row r="8" spans="1:702" ht="20.100000000000001" customHeight="1" x14ac:dyDescent="0.25">
      <c r="A8" s="43" t="s">
        <v>45</v>
      </c>
      <c r="B8" s="44" t="s">
        <v>46</v>
      </c>
      <c r="C8" s="57" t="s">
        <v>1</v>
      </c>
      <c r="D8" s="68">
        <v>1</v>
      </c>
      <c r="E8" s="36"/>
      <c r="F8" s="37">
        <f>ROUND(D8*E8,2)</f>
        <v>0</v>
      </c>
      <c r="ZZ8" s="1"/>
    </row>
    <row r="9" spans="1:702" ht="20.100000000000001" customHeight="1" x14ac:dyDescent="0.25">
      <c r="A9" s="45" t="s">
        <v>45</v>
      </c>
      <c r="B9" s="46" t="s">
        <v>42</v>
      </c>
      <c r="C9" s="57" t="s">
        <v>1</v>
      </c>
      <c r="D9" s="68">
        <v>1</v>
      </c>
      <c r="E9" s="36"/>
      <c r="F9" s="35">
        <f>ROUND(D9*E9,2)</f>
        <v>0</v>
      </c>
      <c r="ZZ9" s="1"/>
    </row>
    <row r="10" spans="1:702" ht="20.100000000000001" customHeight="1" x14ac:dyDescent="0.25">
      <c r="A10" s="45" t="s">
        <v>45</v>
      </c>
      <c r="B10" s="46" t="s">
        <v>43</v>
      </c>
      <c r="C10" s="57" t="s">
        <v>1</v>
      </c>
      <c r="D10" s="68">
        <v>2</v>
      </c>
      <c r="E10" s="36"/>
      <c r="F10" s="35">
        <f t="shared" ref="F10:F16" si="0">ROUND(D10*E10,2)</f>
        <v>0</v>
      </c>
      <c r="ZZ10" s="1"/>
    </row>
    <row r="11" spans="1:702" ht="20.100000000000001" customHeight="1" x14ac:dyDescent="0.25">
      <c r="A11" s="45" t="s">
        <v>45</v>
      </c>
      <c r="B11" s="46" t="s">
        <v>44</v>
      </c>
      <c r="C11" s="57" t="s">
        <v>1</v>
      </c>
      <c r="D11" s="68">
        <v>2</v>
      </c>
      <c r="E11" s="36"/>
      <c r="F11" s="35">
        <f t="shared" si="0"/>
        <v>0</v>
      </c>
      <c r="ZZ11" s="1"/>
    </row>
    <row r="12" spans="1:702" ht="20.100000000000001" customHeight="1" x14ac:dyDescent="0.25">
      <c r="A12" s="45" t="s">
        <v>45</v>
      </c>
      <c r="B12" s="46" t="s">
        <v>44</v>
      </c>
      <c r="C12" s="57" t="s">
        <v>1</v>
      </c>
      <c r="D12" s="68">
        <v>1</v>
      </c>
      <c r="E12" s="36"/>
      <c r="F12" s="35">
        <f t="shared" si="0"/>
        <v>0</v>
      </c>
      <c r="ZZ12" s="1"/>
    </row>
    <row r="13" spans="1:702" ht="20.100000000000001" customHeight="1" x14ac:dyDescent="0.25">
      <c r="A13" s="45" t="s">
        <v>45</v>
      </c>
      <c r="B13" s="46" t="s">
        <v>40</v>
      </c>
      <c r="C13" s="57" t="s">
        <v>1</v>
      </c>
      <c r="D13" s="68">
        <v>1</v>
      </c>
      <c r="E13" s="36"/>
      <c r="F13" s="35">
        <f t="shared" si="0"/>
        <v>0</v>
      </c>
      <c r="ZZ13" s="1"/>
    </row>
    <row r="14" spans="1:702" ht="24" x14ac:dyDescent="0.25">
      <c r="A14" s="45" t="s">
        <v>45</v>
      </c>
      <c r="B14" s="46" t="s">
        <v>47</v>
      </c>
      <c r="C14" s="57" t="s">
        <v>1</v>
      </c>
      <c r="D14" s="68">
        <v>1</v>
      </c>
      <c r="E14" s="36"/>
      <c r="F14" s="35">
        <f t="shared" si="0"/>
        <v>0</v>
      </c>
      <c r="ZZ14" s="1"/>
    </row>
    <row r="15" spans="1:702" ht="24" x14ac:dyDescent="0.25">
      <c r="A15" s="45" t="s">
        <v>45</v>
      </c>
      <c r="B15" s="46" t="s">
        <v>48</v>
      </c>
      <c r="C15" s="57" t="s">
        <v>1</v>
      </c>
      <c r="D15" s="68">
        <v>1</v>
      </c>
      <c r="E15" s="36"/>
      <c r="F15" s="35">
        <f t="shared" si="0"/>
        <v>0</v>
      </c>
      <c r="ZZ15" s="1"/>
    </row>
    <row r="16" spans="1:702" ht="20.100000000000001" customHeight="1" x14ac:dyDescent="0.25">
      <c r="A16" s="47" t="s">
        <v>45</v>
      </c>
      <c r="B16" s="46" t="s">
        <v>41</v>
      </c>
      <c r="C16" s="57" t="s">
        <v>1</v>
      </c>
      <c r="D16" s="68">
        <v>1</v>
      </c>
      <c r="E16" s="36"/>
      <c r="F16" s="35">
        <f t="shared" si="0"/>
        <v>0</v>
      </c>
      <c r="ZZ16" s="1"/>
    </row>
    <row r="17" spans="1:702" ht="20.100000000000001" customHeight="1" x14ac:dyDescent="0.25">
      <c r="A17" s="40"/>
      <c r="B17" s="48" t="s">
        <v>60</v>
      </c>
      <c r="C17" s="58"/>
      <c r="D17" s="67"/>
      <c r="E17" s="61"/>
      <c r="F17" s="62"/>
      <c r="ZZ17" s="1"/>
    </row>
    <row r="18" spans="1:702" ht="20.100000000000001" customHeight="1" x14ac:dyDescent="0.25">
      <c r="A18" s="43" t="s">
        <v>45</v>
      </c>
      <c r="B18" s="46" t="s">
        <v>52</v>
      </c>
      <c r="C18" s="55" t="s">
        <v>7</v>
      </c>
      <c r="D18" s="68">
        <v>1</v>
      </c>
      <c r="E18" s="36"/>
      <c r="F18" s="37">
        <f>ROUND(D18*E18,2)</f>
        <v>0</v>
      </c>
      <c r="ZZ18" s="1"/>
    </row>
    <row r="19" spans="1:702" ht="20.100000000000001" customHeight="1" x14ac:dyDescent="0.25">
      <c r="A19" s="47" t="s">
        <v>45</v>
      </c>
      <c r="B19" s="49" t="s">
        <v>53</v>
      </c>
      <c r="C19" s="57" t="s">
        <v>1</v>
      </c>
      <c r="D19" s="68">
        <v>1</v>
      </c>
      <c r="E19" s="36"/>
      <c r="F19" s="35">
        <f>ROUND(D19*E19,2)</f>
        <v>0</v>
      </c>
      <c r="ZZ19" s="1"/>
    </row>
    <row r="20" spans="1:702" ht="20.100000000000001" customHeight="1" x14ac:dyDescent="0.25">
      <c r="A20" s="40"/>
      <c r="B20" s="42" t="s">
        <v>61</v>
      </c>
      <c r="C20" s="56"/>
      <c r="D20" s="66"/>
      <c r="E20" s="60"/>
      <c r="F20" s="33"/>
      <c r="ZZ20" s="1"/>
    </row>
    <row r="21" spans="1:702" ht="20.100000000000001" customHeight="1" x14ac:dyDescent="0.25">
      <c r="A21" s="43" t="s">
        <v>45</v>
      </c>
      <c r="B21" s="44" t="s">
        <v>50</v>
      </c>
      <c r="C21" s="57" t="s">
        <v>1</v>
      </c>
      <c r="D21" s="68">
        <v>1</v>
      </c>
      <c r="E21" s="36"/>
      <c r="F21" s="37">
        <f>ROUND(D21*E21,2)</f>
        <v>0</v>
      </c>
      <c r="ZZ21" s="1"/>
    </row>
    <row r="22" spans="1:702" ht="20.100000000000001" customHeight="1" x14ac:dyDescent="0.25">
      <c r="A22" s="47" t="s">
        <v>45</v>
      </c>
      <c r="B22" s="49" t="s">
        <v>51</v>
      </c>
      <c r="C22" s="57" t="s">
        <v>1</v>
      </c>
      <c r="D22" s="68">
        <v>1</v>
      </c>
      <c r="E22" s="36"/>
      <c r="F22" s="35">
        <f>ROUND(D22*E22,2)</f>
        <v>0</v>
      </c>
      <c r="ZZ22" s="1"/>
    </row>
    <row r="23" spans="1:702" ht="20.100000000000001" customHeight="1" x14ac:dyDescent="0.25">
      <c r="A23" s="40"/>
      <c r="B23" s="42" t="s">
        <v>59</v>
      </c>
      <c r="C23" s="56"/>
      <c r="D23" s="66"/>
      <c r="E23" s="60"/>
      <c r="F23" s="33"/>
      <c r="ZZ23" s="1"/>
    </row>
    <row r="24" spans="1:702" ht="24" x14ac:dyDescent="0.25">
      <c r="A24" s="43" t="s">
        <v>45</v>
      </c>
      <c r="B24" s="44" t="s">
        <v>54</v>
      </c>
      <c r="C24" s="57" t="s">
        <v>1</v>
      </c>
      <c r="D24" s="68">
        <v>1</v>
      </c>
      <c r="E24" s="36"/>
      <c r="F24" s="37">
        <f>ROUND(D24*E24,2)</f>
        <v>0</v>
      </c>
      <c r="ZZ24" s="1"/>
    </row>
    <row r="25" spans="1:702" ht="20.100000000000001" customHeight="1" x14ac:dyDescent="0.25">
      <c r="A25" s="45" t="s">
        <v>45</v>
      </c>
      <c r="B25" s="46" t="s">
        <v>55</v>
      </c>
      <c r="C25" s="57" t="s">
        <v>1</v>
      </c>
      <c r="D25" s="68">
        <v>1</v>
      </c>
      <c r="E25" s="36"/>
      <c r="F25" s="35">
        <f>ROUND(D25*E25,2)</f>
        <v>0</v>
      </c>
      <c r="ZZ25" s="1"/>
    </row>
    <row r="26" spans="1:702" ht="20.100000000000001" customHeight="1" x14ac:dyDescent="0.25">
      <c r="A26" s="45" t="s">
        <v>45</v>
      </c>
      <c r="B26" s="46" t="s">
        <v>56</v>
      </c>
      <c r="C26" s="57" t="s">
        <v>1</v>
      </c>
      <c r="D26" s="68">
        <v>1</v>
      </c>
      <c r="E26" s="36"/>
      <c r="F26" s="35">
        <f t="shared" ref="F26:F28" si="1">ROUND(D26*E26,2)</f>
        <v>0</v>
      </c>
      <c r="ZZ26" s="1"/>
    </row>
    <row r="27" spans="1:702" ht="20.100000000000001" customHeight="1" x14ac:dyDescent="0.25">
      <c r="A27" s="45" t="s">
        <v>45</v>
      </c>
      <c r="B27" s="46" t="s">
        <v>57</v>
      </c>
      <c r="C27" s="57" t="s">
        <v>1</v>
      </c>
      <c r="D27" s="68">
        <v>1</v>
      </c>
      <c r="E27" s="36"/>
      <c r="F27" s="35">
        <f t="shared" si="1"/>
        <v>0</v>
      </c>
      <c r="ZZ27" s="1"/>
    </row>
    <row r="28" spans="1:702" ht="20.100000000000001" customHeight="1" x14ac:dyDescent="0.25">
      <c r="A28" s="47" t="s">
        <v>45</v>
      </c>
      <c r="B28" s="49" t="s">
        <v>58</v>
      </c>
      <c r="C28" s="57" t="s">
        <v>1</v>
      </c>
      <c r="D28" s="68">
        <v>1</v>
      </c>
      <c r="E28" s="36"/>
      <c r="F28" s="35">
        <f t="shared" si="1"/>
        <v>0</v>
      </c>
      <c r="ZZ28" s="1"/>
    </row>
    <row r="29" spans="1:702" ht="20.100000000000001" customHeight="1" x14ac:dyDescent="0.25">
      <c r="A29" s="40"/>
      <c r="B29" s="42" t="s">
        <v>62</v>
      </c>
      <c r="C29" s="56"/>
      <c r="D29" s="66"/>
      <c r="E29" s="60"/>
      <c r="F29" s="33"/>
      <c r="ZZ29" s="1"/>
    </row>
    <row r="30" spans="1:702" ht="20.100000000000001" customHeight="1" x14ac:dyDescent="0.25">
      <c r="A30" s="45" t="s">
        <v>45</v>
      </c>
      <c r="B30" s="46" t="s">
        <v>63</v>
      </c>
      <c r="C30" s="57" t="s">
        <v>1</v>
      </c>
      <c r="D30" s="68">
        <v>1</v>
      </c>
      <c r="E30" s="36"/>
      <c r="F30" s="37">
        <f>ROUND(D30*E30,2)</f>
        <v>0</v>
      </c>
      <c r="ZZ30" s="1"/>
    </row>
    <row r="31" spans="1:702" ht="20.100000000000001" customHeight="1" x14ac:dyDescent="0.25">
      <c r="A31" s="47" t="s">
        <v>45</v>
      </c>
      <c r="B31" s="46" t="s">
        <v>64</v>
      </c>
      <c r="C31" s="57" t="s">
        <v>1</v>
      </c>
      <c r="D31" s="68">
        <v>1</v>
      </c>
      <c r="E31" s="36"/>
      <c r="F31" s="35">
        <f>ROUND(D31*E31,2)</f>
        <v>0</v>
      </c>
      <c r="ZZ31" s="1"/>
    </row>
    <row r="32" spans="1:702" ht="20.100000000000001" customHeight="1" x14ac:dyDescent="0.25">
      <c r="A32" s="40"/>
      <c r="B32" s="50" t="s">
        <v>65</v>
      </c>
      <c r="C32" s="59"/>
      <c r="D32" s="66"/>
      <c r="E32" s="60"/>
      <c r="F32" s="33"/>
      <c r="ZZ32" s="1"/>
    </row>
    <row r="33" spans="1:702" ht="20.100000000000001" customHeight="1" x14ac:dyDescent="0.25">
      <c r="A33" s="47" t="s">
        <v>45</v>
      </c>
      <c r="B33" s="46" t="s">
        <v>66</v>
      </c>
      <c r="C33" s="57" t="s">
        <v>1</v>
      </c>
      <c r="D33" s="68">
        <v>1</v>
      </c>
      <c r="E33" s="36"/>
      <c r="F33" s="37">
        <f>ROUND(D33*E33,2)</f>
        <v>0</v>
      </c>
      <c r="ZZ33" s="1"/>
    </row>
    <row r="34" spans="1:702" ht="20.100000000000001" customHeight="1" x14ac:dyDescent="0.25">
      <c r="A34" s="40"/>
      <c r="B34" s="50" t="s">
        <v>67</v>
      </c>
      <c r="C34" s="58"/>
      <c r="D34" s="67"/>
      <c r="E34" s="61"/>
      <c r="F34" s="62"/>
      <c r="ZZ34" s="1"/>
    </row>
    <row r="35" spans="1:702" ht="20.100000000000001" customHeight="1" x14ac:dyDescent="0.25">
      <c r="A35" s="51"/>
      <c r="B35" s="52" t="s">
        <v>84</v>
      </c>
      <c r="C35" s="57"/>
      <c r="D35" s="68"/>
      <c r="E35" s="63"/>
      <c r="F35" s="37"/>
      <c r="ZZ35" s="1"/>
    </row>
    <row r="36" spans="1:702" ht="20.100000000000001" customHeight="1" x14ac:dyDescent="0.25">
      <c r="A36" s="45" t="s">
        <v>45</v>
      </c>
      <c r="B36" s="46" t="s">
        <v>71</v>
      </c>
      <c r="C36" s="57" t="s">
        <v>1</v>
      </c>
      <c r="D36" s="68">
        <v>1</v>
      </c>
      <c r="E36" s="36"/>
      <c r="F36" s="35">
        <f>ROUND(D36*E36,2)</f>
        <v>0</v>
      </c>
      <c r="ZZ36" s="1"/>
    </row>
    <row r="37" spans="1:702" ht="20.100000000000001" customHeight="1" x14ac:dyDescent="0.25">
      <c r="A37" s="45" t="s">
        <v>45</v>
      </c>
      <c r="B37" s="46" t="s">
        <v>70</v>
      </c>
      <c r="C37" s="57" t="s">
        <v>1</v>
      </c>
      <c r="D37" s="68">
        <v>1</v>
      </c>
      <c r="E37" s="36"/>
      <c r="F37" s="35">
        <f t="shared" ref="F37:F43" si="2">ROUND(D37*E37,2)</f>
        <v>0</v>
      </c>
      <c r="ZZ37" s="1"/>
    </row>
    <row r="38" spans="1:702" ht="20.100000000000001" customHeight="1" x14ac:dyDescent="0.25">
      <c r="A38" s="45" t="s">
        <v>45</v>
      </c>
      <c r="B38" s="46" t="s">
        <v>68</v>
      </c>
      <c r="C38" s="57" t="s">
        <v>1</v>
      </c>
      <c r="D38" s="68">
        <v>1</v>
      </c>
      <c r="E38" s="36"/>
      <c r="F38" s="35">
        <f t="shared" si="2"/>
        <v>0</v>
      </c>
      <c r="ZZ38" s="1"/>
    </row>
    <row r="39" spans="1:702" ht="20.100000000000001" customHeight="1" x14ac:dyDescent="0.25">
      <c r="A39" s="45" t="s">
        <v>45</v>
      </c>
      <c r="B39" s="46" t="s">
        <v>69</v>
      </c>
      <c r="C39" s="57" t="s">
        <v>1</v>
      </c>
      <c r="D39" s="68">
        <v>1</v>
      </c>
      <c r="E39" s="36"/>
      <c r="F39" s="35">
        <f t="shared" si="2"/>
        <v>0</v>
      </c>
      <c r="ZZ39" s="1"/>
    </row>
    <row r="40" spans="1:702" ht="20.100000000000001" customHeight="1" x14ac:dyDescent="0.25">
      <c r="A40" s="45"/>
      <c r="B40" s="52" t="s">
        <v>83</v>
      </c>
      <c r="C40" s="57"/>
      <c r="D40" s="68"/>
      <c r="E40" s="63"/>
      <c r="F40" s="35"/>
      <c r="ZZ40" s="1"/>
    </row>
    <row r="41" spans="1:702" ht="20.100000000000001" customHeight="1" x14ac:dyDescent="0.25">
      <c r="A41" s="45" t="s">
        <v>45</v>
      </c>
      <c r="B41" s="46" t="s">
        <v>72</v>
      </c>
      <c r="C41" s="57" t="s">
        <v>1</v>
      </c>
      <c r="D41" s="68">
        <v>1</v>
      </c>
      <c r="E41" s="36"/>
      <c r="F41" s="35">
        <f t="shared" si="2"/>
        <v>0</v>
      </c>
      <c r="ZZ41" s="1"/>
    </row>
    <row r="42" spans="1:702" ht="20.100000000000001" customHeight="1" x14ac:dyDescent="0.25">
      <c r="A42" s="45" t="s">
        <v>45</v>
      </c>
      <c r="B42" s="46" t="s">
        <v>73</v>
      </c>
      <c r="C42" s="57" t="s">
        <v>1</v>
      </c>
      <c r="D42" s="68">
        <v>1</v>
      </c>
      <c r="E42" s="36"/>
      <c r="F42" s="35">
        <f t="shared" si="2"/>
        <v>0</v>
      </c>
      <c r="ZZ42" s="1"/>
    </row>
    <row r="43" spans="1:702" ht="20.100000000000001" customHeight="1" x14ac:dyDescent="0.25">
      <c r="A43" s="45" t="s">
        <v>45</v>
      </c>
      <c r="B43" s="46" t="s">
        <v>74</v>
      </c>
      <c r="C43" s="57" t="s">
        <v>1</v>
      </c>
      <c r="D43" s="68">
        <v>1</v>
      </c>
      <c r="E43" s="36"/>
      <c r="F43" s="35">
        <f t="shared" si="2"/>
        <v>0</v>
      </c>
      <c r="ZZ43" s="1"/>
    </row>
    <row r="44" spans="1:702" ht="20.100000000000001" customHeight="1" x14ac:dyDescent="0.25">
      <c r="A44" s="45" t="s">
        <v>45</v>
      </c>
      <c r="B44" s="46" t="s">
        <v>75</v>
      </c>
      <c r="C44" s="57" t="s">
        <v>1</v>
      </c>
      <c r="D44" s="68">
        <v>1</v>
      </c>
      <c r="E44" s="36"/>
      <c r="F44" s="35">
        <f t="shared" ref="F44" si="3">ROUND(D44*E44,2)</f>
        <v>0</v>
      </c>
      <c r="ZZ44" s="1"/>
    </row>
    <row r="45" spans="1:702" ht="20.100000000000001" customHeight="1" x14ac:dyDescent="0.25">
      <c r="A45" s="45" t="s">
        <v>45</v>
      </c>
      <c r="B45" s="46" t="s">
        <v>76</v>
      </c>
      <c r="C45" s="57" t="s">
        <v>1</v>
      </c>
      <c r="D45" s="68">
        <v>1</v>
      </c>
      <c r="E45" s="36"/>
      <c r="F45" s="35">
        <f t="shared" ref="F45" si="4">ROUND(D45*E45,2)</f>
        <v>0</v>
      </c>
      <c r="ZZ45" s="1"/>
    </row>
    <row r="46" spans="1:702" ht="20.100000000000001" customHeight="1" x14ac:dyDescent="0.25">
      <c r="A46" s="45"/>
      <c r="B46" s="52" t="s">
        <v>82</v>
      </c>
      <c r="C46" s="57"/>
      <c r="D46" s="68"/>
      <c r="E46" s="64"/>
      <c r="F46" s="32"/>
      <c r="ZZ46" s="1"/>
    </row>
    <row r="47" spans="1:702" ht="20.100000000000001" customHeight="1" x14ac:dyDescent="0.25">
      <c r="A47" s="45" t="s">
        <v>45</v>
      </c>
      <c r="B47" s="46" t="s">
        <v>77</v>
      </c>
      <c r="C47" s="57" t="s">
        <v>1</v>
      </c>
      <c r="D47" s="68">
        <v>1</v>
      </c>
      <c r="E47" s="36"/>
      <c r="F47" s="35">
        <f t="shared" ref="F47:F51" si="5">ROUND(D47*E47,2)</f>
        <v>0</v>
      </c>
      <c r="ZZ47" s="1"/>
    </row>
    <row r="48" spans="1:702" ht="20.100000000000001" customHeight="1" x14ac:dyDescent="0.25">
      <c r="A48" s="45" t="s">
        <v>45</v>
      </c>
      <c r="B48" s="46" t="s">
        <v>78</v>
      </c>
      <c r="C48" s="57" t="s">
        <v>1</v>
      </c>
      <c r="D48" s="68">
        <v>1</v>
      </c>
      <c r="E48" s="36"/>
      <c r="F48" s="35">
        <f t="shared" si="5"/>
        <v>0</v>
      </c>
      <c r="ZZ48" s="1"/>
    </row>
    <row r="49" spans="1:702" ht="20.100000000000001" customHeight="1" x14ac:dyDescent="0.25">
      <c r="A49" s="45" t="s">
        <v>45</v>
      </c>
      <c r="B49" s="46" t="s">
        <v>79</v>
      </c>
      <c r="C49" s="57" t="s">
        <v>1</v>
      </c>
      <c r="D49" s="68">
        <v>1</v>
      </c>
      <c r="E49" s="36"/>
      <c r="F49" s="35">
        <f t="shared" si="5"/>
        <v>0</v>
      </c>
      <c r="ZZ49" s="1"/>
    </row>
    <row r="50" spans="1:702" ht="20.100000000000001" customHeight="1" x14ac:dyDescent="0.25">
      <c r="A50" s="45" t="s">
        <v>45</v>
      </c>
      <c r="B50" s="46" t="s">
        <v>81</v>
      </c>
      <c r="C50" s="57" t="s">
        <v>1</v>
      </c>
      <c r="D50" s="68">
        <v>1</v>
      </c>
      <c r="E50" s="36"/>
      <c r="F50" s="35">
        <f t="shared" si="5"/>
        <v>0</v>
      </c>
      <c r="ZZ50" s="1"/>
    </row>
    <row r="51" spans="1:702" ht="20.100000000000001" customHeight="1" x14ac:dyDescent="0.25">
      <c r="A51" s="45" t="s">
        <v>45</v>
      </c>
      <c r="B51" s="46" t="s">
        <v>80</v>
      </c>
      <c r="C51" s="57" t="s">
        <v>1</v>
      </c>
      <c r="D51" s="68">
        <v>1</v>
      </c>
      <c r="E51" s="36"/>
      <c r="F51" s="35">
        <f t="shared" si="5"/>
        <v>0</v>
      </c>
      <c r="ZZ51" s="1"/>
    </row>
    <row r="52" spans="1:702" s="10" customFormat="1" ht="20.100000000000001" customHeight="1" x14ac:dyDescent="0.2">
      <c r="A52" s="38">
        <v>6</v>
      </c>
      <c r="B52" s="9" t="s">
        <v>14</v>
      </c>
      <c r="C52" s="9"/>
      <c r="D52" s="9"/>
      <c r="E52" s="9"/>
      <c r="F52" s="14"/>
      <c r="G52" s="15"/>
      <c r="ZY52" s="10" t="s">
        <v>15</v>
      </c>
      <c r="ZZ52" s="11"/>
    </row>
    <row r="53" spans="1:702" ht="20.100000000000001" customHeight="1" x14ac:dyDescent="0.25">
      <c r="A53" s="53" t="s">
        <v>34</v>
      </c>
      <c r="B53" s="44" t="s">
        <v>16</v>
      </c>
      <c r="C53" s="55" t="s">
        <v>17</v>
      </c>
      <c r="D53" s="68">
        <v>1</v>
      </c>
      <c r="E53" s="36"/>
      <c r="F53" s="37">
        <f>ROUND(D53*E53,2)</f>
        <v>0</v>
      </c>
      <c r="ZY53" t="s">
        <v>18</v>
      </c>
      <c r="ZZ53" s="1" t="s">
        <v>19</v>
      </c>
    </row>
    <row r="54" spans="1:702" ht="20.100000000000001" customHeight="1" x14ac:dyDescent="0.25">
      <c r="A54" s="19"/>
      <c r="B54" s="21"/>
      <c r="C54" s="21"/>
      <c r="D54" s="21"/>
      <c r="E54" s="21"/>
      <c r="F54" s="22"/>
    </row>
    <row r="55" spans="1:702" ht="20.100000000000001" customHeight="1" x14ac:dyDescent="0.25">
      <c r="A55" s="16"/>
      <c r="B55" s="20" t="s">
        <v>87</v>
      </c>
      <c r="C55" s="23"/>
      <c r="D55" s="23"/>
      <c r="E55" s="23"/>
      <c r="F55" s="77">
        <f>SUBTOTAL(109,F3:F53)</f>
        <v>0</v>
      </c>
      <c r="ZY55" t="s">
        <v>20</v>
      </c>
    </row>
    <row r="56" spans="1:702" ht="20.100000000000001" customHeight="1" x14ac:dyDescent="0.25">
      <c r="A56" s="16"/>
      <c r="B56" s="20" t="s">
        <v>24</v>
      </c>
      <c r="C56" s="23"/>
      <c r="D56" s="23"/>
      <c r="E56" s="23"/>
      <c r="F56" s="78">
        <f>F55*20/100</f>
        <v>0</v>
      </c>
      <c r="ZY56" t="s">
        <v>21</v>
      </c>
    </row>
    <row r="57" spans="1:702" ht="20.100000000000001" customHeight="1" x14ac:dyDescent="0.25">
      <c r="A57" s="16"/>
      <c r="B57" s="20" t="s">
        <v>0</v>
      </c>
      <c r="C57" s="23"/>
      <c r="D57" s="23"/>
      <c r="E57" s="23"/>
      <c r="F57" s="78">
        <f>F55+F56</f>
        <v>0</v>
      </c>
      <c r="ZY57" t="s">
        <v>22</v>
      </c>
    </row>
    <row r="58" spans="1:702" ht="20.100000000000001" customHeight="1" x14ac:dyDescent="0.25">
      <c r="A58" s="18"/>
      <c r="B58" s="24"/>
      <c r="C58" s="24"/>
      <c r="D58" s="24"/>
      <c r="E58" s="24"/>
      <c r="F58" s="25"/>
    </row>
    <row r="59" spans="1:702" s="28" customFormat="1" ht="20.100000000000001" customHeight="1" x14ac:dyDescent="0.2">
      <c r="A59" s="26" t="s">
        <v>25</v>
      </c>
      <c r="B59" s="27" t="s">
        <v>26</v>
      </c>
      <c r="C59" s="17"/>
      <c r="D59" s="17"/>
      <c r="E59" s="17"/>
      <c r="F59" s="17"/>
    </row>
    <row r="60" spans="1:702" s="28" customFormat="1" ht="20.100000000000001" customHeight="1" x14ac:dyDescent="0.2">
      <c r="A60" s="26"/>
      <c r="B60" s="29" t="s">
        <v>27</v>
      </c>
      <c r="C60" s="17"/>
      <c r="D60" s="17"/>
      <c r="E60" s="17"/>
      <c r="F60" s="17"/>
    </row>
    <row r="61" spans="1:702" s="28" customFormat="1" ht="20.100000000000001" customHeight="1" x14ac:dyDescent="0.2">
      <c r="A61" s="30"/>
      <c r="B61" s="29" t="s">
        <v>28</v>
      </c>
      <c r="C61" s="17"/>
      <c r="D61" s="17"/>
      <c r="E61" s="17"/>
      <c r="F61" s="17"/>
    </row>
    <row r="62" spans="1:702" s="2" customFormat="1" ht="20.100000000000001" customHeight="1" x14ac:dyDescent="0.25">
      <c r="A62" s="31"/>
      <c r="B62" s="31"/>
      <c r="C62"/>
      <c r="D62"/>
      <c r="E62"/>
      <c r="F62"/>
    </row>
    <row r="63" spans="1:702" s="2" customFormat="1" ht="20.100000000000001" customHeight="1" x14ac:dyDescent="0.25">
      <c r="A63"/>
      <c r="B63" s="65" t="s">
        <v>29</v>
      </c>
      <c r="C63"/>
      <c r="D63"/>
      <c r="E63"/>
      <c r="F63"/>
    </row>
    <row r="64" spans="1:702" s="2" customFormat="1" ht="20.100000000000001" customHeight="1" x14ac:dyDescent="0.25">
      <c r="A64"/>
      <c r="B64" s="65" t="s">
        <v>30</v>
      </c>
      <c r="C64"/>
      <c r="D64"/>
      <c r="E64"/>
      <c r="F64"/>
    </row>
    <row r="65" spans="1:6" s="2" customFormat="1" ht="20.100000000000001" customHeight="1" x14ac:dyDescent="0.25">
      <c r="A65"/>
      <c r="B65" s="65" t="s">
        <v>31</v>
      </c>
      <c r="C65"/>
      <c r="D65"/>
      <c r="E65"/>
      <c r="F65"/>
    </row>
    <row r="66" spans="1:6" s="2" customFormat="1" ht="20.100000000000001" customHeight="1" x14ac:dyDescent="0.25">
      <c r="A66"/>
      <c r="B66" s="65" t="s">
        <v>32</v>
      </c>
      <c r="C66"/>
      <c r="D66"/>
      <c r="E66"/>
      <c r="F66"/>
    </row>
    <row r="67" spans="1:6" s="2" customFormat="1" ht="20.100000000000001" customHeight="1" x14ac:dyDescent="0.25">
      <c r="A67"/>
      <c r="B67" s="65" t="s">
        <v>33</v>
      </c>
      <c r="C67"/>
      <c r="D67"/>
      <c r="E67"/>
      <c r="F67"/>
    </row>
  </sheetData>
  <sheetProtection sheet="1" objects="1" scenarios="1" selectLockedCells="1"/>
  <mergeCells count="2">
    <mergeCell ref="A1:B1"/>
    <mergeCell ref="C1:F1"/>
  </mergeCells>
  <printOptions horizontalCentered="1"/>
  <pageMargins left="7.874015748031496E-2" right="7.874015748031496E-2" top="1.26" bottom="7.874015748031496E-2" header="0.23" footer="0.74803149606299213"/>
  <pageSetup paperSize="9" scale="86" fitToHeight="0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VENTILATION</vt:lpstr>
      <vt:lpstr>VENTILATION!Impression_des_titres</vt:lpstr>
      <vt:lpstr>VENTILATION!Zone_d_impression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antoinebezou</dc:creator>
  <cp:lastModifiedBy>Patrick CHAGNARD</cp:lastModifiedBy>
  <cp:lastPrinted>2025-12-19T08:45:46Z</cp:lastPrinted>
  <dcterms:created xsi:type="dcterms:W3CDTF">2024-02-13T16:28:26Z</dcterms:created>
  <dcterms:modified xsi:type="dcterms:W3CDTF">2025-12-22T10:29:02Z</dcterms:modified>
</cp:coreProperties>
</file>